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8975" windowHeight="14505" activeTab="0"/>
  </bookViews>
  <sheets>
    <sheet name="Лист1" sheetId="1" r:id="rId1"/>
  </sheets>
  <definedNames>
    <definedName name="_xlnm.Print_Titles" localSheetId="0">'Лист1'!$10:$10</definedName>
  </definedNames>
  <calcPr calcId="124519"/>
</workbook>
</file>

<file path=xl/sharedStrings.xml><?xml version="1.0" encoding="utf-8"?>
<sst xmlns="http://schemas.openxmlformats.org/spreadsheetml/2006/main" count="133" uniqueCount="68">
  <si>
    <t>УФЭРИ Администрации МР Кугарчинский район РБ</t>
  </si>
  <si>
    <t/>
  </si>
  <si>
    <t>СРЕДСТВА МАССОВОЙ ИНФОРМАЦИИ</t>
  </si>
  <si>
    <t xml:space="preserve">План </t>
  </si>
  <si>
    <t>Отчет</t>
  </si>
  <si>
    <t xml:space="preserve">% испол-я к плану </t>
  </si>
  <si>
    <t>Показатели</t>
  </si>
  <si>
    <t>ОБЩЕГОСУДАРСТВЕННЫЕ ВОПРОСЫ,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</si>
  <si>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</si>
  <si>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</si>
  <si>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</si>
  <si>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</si>
  <si>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</si>
  <si>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ОБОРОНА, в том числе:</t>
  </si>
  <si>
    <t>мобилизационная и вневойсковая подготовка</t>
  </si>
  <si>
    <t>НАЦИОНАЛЬНАЯ БЕЗОПАСНОСТЬ И ПРАВООХРАНИТЕЛЬНАЯ ДЕЯТЕЛЬНОСТЬ, в том числе: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</si>
  <si>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</si>
  <si>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ЭКОНОМИКА, в том числе: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</si>
  <si>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</si>
  <si>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</si>
  <si>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</si>
  <si>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ХОЗЯЙСТВО, в том числе: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</si>
  <si>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</si>
  <si>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</si>
  <si>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</si>
  <si>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Сведения</t>
  </si>
  <si>
    <t>по расходам в разрезе разделов и подразделов классификации расходов</t>
  </si>
  <si>
    <t>ИТОГО РАСХОДОВ</t>
  </si>
  <si>
    <t>ОБРАЗОВАНИЕ, в том числе: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</si>
  <si>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</si>
  <si>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</si>
  <si>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</si>
  <si>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</si>
  <si>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в том числе:</t>
  </si>
  <si>
    <t>культура</t>
  </si>
  <si>
    <t>другие вопросы в области культуры, кинематографии</t>
  </si>
  <si>
    <t>СОЦИАЛЬНАЯ ПОЛИТИКА, в том числе: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</si>
  <si>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</si>
  <si>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</si>
  <si>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</si>
  <si>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СПОРТ, в том числе:</t>
  </si>
  <si>
    <t>физическая культура</t>
  </si>
  <si>
    <t>МЕЖБЮДЖЕТНЫЕ ТРАНСФЕРТЫ ОБЩЕГО ХАРАКТЕРА БЮДЖЕТАМ БЮДЖЕТНОЙ СИСТЕМЫ РОССИЙСКОЙ ФЕДЕРАЦИИ, в том числе: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</si>
  <si>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</si>
  <si>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</si>
  <si>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</si>
  <si>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02</t>
  </si>
  <si>
    <t>03</t>
  </si>
  <si>
    <t>04</t>
  </si>
  <si>
    <t>07</t>
  </si>
  <si>
    <t>11</t>
  </si>
  <si>
    <t>13</t>
  </si>
  <si>
    <t>Раздел</t>
  </si>
  <si>
    <t>Подраздел</t>
  </si>
  <si>
    <t>00</t>
  </si>
  <si>
    <t>09</t>
  </si>
  <si>
    <t>05</t>
  </si>
  <si>
    <t>12</t>
  </si>
  <si>
    <t>08</t>
  </si>
  <si>
    <t>10</t>
  </si>
  <si>
    <t>14</t>
  </si>
  <si>
    <t>Ед.Изм.:тыс. руб.</t>
  </si>
  <si>
    <t>периодическая печать и издательства</t>
  </si>
  <si>
    <t>иные дотации</t>
  </si>
  <si>
    <t xml:space="preserve"> об исполнениибюджета муниципального района Кугарчинский район РБ</t>
  </si>
  <si>
    <t>1 квартал 2017г.</t>
  </si>
  <si>
    <t>обеспечение пожарной безопасности</t>
  </si>
  <si>
    <t>за 1 кв. 2017 года в сравнении с запланированными значениями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</si>
</sst>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  <font>
      <b/>
      <sz val="8"/>
      <color theme="1"/>
      <name val="Arial Cyr"/>
      <family val="2"/>
    </font>
    <font>
      <b/>
      <sz val="9"/>
      <color theme="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center" shrinkToFit="1"/>
    </xf>
    <xf numFmtId="0" fontId="4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" fontId="0" fillId="5" borderId="1" xfId="0" applyNumberFormat="1" applyFont="1" applyFill="1" applyBorder="1" applyAlignment="1">
      <alignment horizontal="right" vertical="center" shrinkToFit="1"/>
    </xf>
    <xf numFmtId="49" fontId="0" fillId="5" borderId="1" xfId="0" applyNumberForma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0" fillId="5" borderId="0" xfId="0" applyFill="1"/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top" textRotation="255" readingOrder="2"/>
    </xf>
    <xf numFmtId="49" fontId="3" fillId="4" borderId="3" xfId="0" applyNumberFormat="1" applyFont="1" applyFill="1" applyBorder="1" applyAlignment="1">
      <alignment horizontal="center" vertical="top" textRotation="255" readingOrder="2"/>
    </xf>
    <xf numFmtId="49" fontId="3" fillId="4" borderId="2" xfId="0" applyNumberFormat="1" applyFont="1" applyFill="1" applyBorder="1" applyAlignment="1">
      <alignment horizontal="center" vertical="top" textRotation="255"/>
    </xf>
    <xf numFmtId="49" fontId="3" fillId="4" borderId="3" xfId="0" applyNumberFormat="1" applyFont="1" applyFill="1" applyBorder="1" applyAlignment="1">
      <alignment horizontal="center" vertical="top" textRotation="255"/>
    </xf>
    <xf numFmtId="0" fontId="4" fillId="4" borderId="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right" vertical="center" shrinkToFit="1"/>
    </xf>
    <xf numFmtId="0" fontId="4" fillId="4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C9" sqref="C9:C10"/>
    </sheetView>
  </sheetViews>
  <sheetFormatPr defaultColWidth="9.00390625" defaultRowHeight="12.75"/>
  <cols>
    <col min="1" max="1" width="4.00390625" style="2" customWidth="1"/>
    <col min="2" max="2" width="4.125" style="2" customWidth="1"/>
    <col min="3" max="3" width="82.75390625" style="0" customWidth="1"/>
    <col min="4" max="5" width="16.75390625" style="0" customWidth="1"/>
    <col min="6" max="6" width="15.25390625" style="0" customWidth="1"/>
  </cols>
  <sheetData>
    <row r="1" ht="12.75">
      <c r="C1" s="18" t="s">
        <v>0</v>
      </c>
    </row>
    <row r="2" ht="12.75">
      <c r="C2" s="18" t="s">
        <v>1</v>
      </c>
    </row>
    <row r="3" spans="1:6" ht="12.75">
      <c r="A3" s="20" t="s">
        <v>25</v>
      </c>
      <c r="B3" s="20"/>
      <c r="C3" s="20"/>
      <c r="D3" s="20"/>
      <c r="E3" s="20"/>
      <c r="F3" s="20"/>
    </row>
    <row r="4" spans="1:6" ht="12.75">
      <c r="A4" s="20" t="s">
        <v>64</v>
      </c>
      <c r="B4" s="20"/>
      <c r="C4" s="20"/>
      <c r="D4" s="20"/>
      <c r="E4" s="20"/>
      <c r="F4" s="20"/>
    </row>
    <row r="5" spans="1:6" ht="12.75">
      <c r="A5" s="20" t="s">
        <v>26</v>
      </c>
      <c r="B5" s="20"/>
      <c r="C5" s="20"/>
      <c r="D5" s="20"/>
      <c r="E5" s="20"/>
      <c r="F5" s="20"/>
    </row>
    <row r="6" spans="1:6" ht="12.75">
      <c r="A6" s="20" t="s">
        <v>67</v>
      </c>
      <c r="B6" s="20"/>
      <c r="C6" s="20"/>
      <c r="D6" s="20"/>
      <c r="E6" s="20"/>
      <c r="F6" s="20"/>
    </row>
    <row r="7" ht="12.75">
      <c r="C7" s="19" t="s">
        <v>1</v>
      </c>
    </row>
    <row r="8" spans="3:6" ht="12.75">
      <c r="C8" s="26" t="s">
        <v>61</v>
      </c>
      <c r="D8" s="26"/>
      <c r="E8" s="26"/>
      <c r="F8" s="26"/>
    </row>
    <row r="9" spans="1:6" s="2" customFormat="1" ht="47.25" customHeight="1">
      <c r="A9" s="21" t="s">
        <v>52</v>
      </c>
      <c r="B9" s="23" t="s">
        <v>53</v>
      </c>
      <c r="C9" s="25" t="s">
        <v>6</v>
      </c>
      <c r="D9" s="27" t="s">
        <v>65</v>
      </c>
      <c r="E9" s="27"/>
      <c r="F9" s="27"/>
    </row>
    <row r="10" spans="1:6" ht="57.75" customHeight="1">
      <c r="A10" s="22"/>
      <c r="B10" s="24"/>
      <c r="C10" s="25"/>
      <c r="D10" s="9" t="s">
        <v>3</v>
      </c>
      <c r="E10" s="9" t="s">
        <v>4</v>
      </c>
      <c r="F10" s="9" t="s">
        <v>5</v>
      </c>
    </row>
    <row r="11" spans="1:6" s="1" customFormat="1" ht="12.75">
      <c r="A11" s="10"/>
      <c r="B11" s="10"/>
      <c r="C11" s="5" t="s">
        <v>27</v>
      </c>
      <c r="D11" s="6">
        <f>D12+D18+D20+D23+D27+D31+D36+D39+D43+D45+D47</f>
        <v>568636.0499999999</v>
      </c>
      <c r="E11" s="6">
        <f>E12+E18+E20+E23+E27+E31+E36+E39+E43+E45+E47</f>
        <v>107511.43999999999</v>
      </c>
      <c r="F11" s="6">
        <f>E11/D11*100</f>
        <v>18.906898357921555</v>
      </c>
    </row>
    <row r="12" spans="1:6" s="1" customFormat="1" ht="12.75">
      <c r="A12" s="11" t="s">
        <v>45</v>
      </c>
      <c r="B12" s="11" t="s">
        <v>54</v>
      </c>
      <c r="C12" s="7" t="s">
        <v>7</v>
      </c>
      <c r="D12" s="8">
        <f>D13+D14+D15+D16+D17</f>
        <v>38731.200000000004</v>
      </c>
      <c r="E12" s="8">
        <f>E13+E14+E15+E16+E17</f>
        <v>9327.28</v>
      </c>
      <c r="F12" s="8">
        <f aca="true" t="shared" si="0" ref="F12:F50">E12/D12*100</f>
        <v>24.082083694799024</v>
      </c>
    </row>
    <row r="13" spans="1:6" ht="25.5">
      <c r="A13" s="12" t="s">
        <v>45</v>
      </c>
      <c r="B13" s="12" t="s">
        <v>47</v>
      </c>
      <c r="C13" s="3" t="s">
        <v>8</v>
      </c>
      <c r="D13" s="4">
        <v>1915.4</v>
      </c>
      <c r="E13" s="4">
        <v>408.79</v>
      </c>
      <c r="F13" s="14">
        <f t="shared" si="0"/>
        <v>21.34227837527409</v>
      </c>
    </row>
    <row r="14" spans="1:6" ht="25.5" customHeight="1">
      <c r="A14" s="12" t="s">
        <v>45</v>
      </c>
      <c r="B14" s="12" t="s">
        <v>48</v>
      </c>
      <c r="C14" s="3" t="s">
        <v>9</v>
      </c>
      <c r="D14" s="4">
        <v>30407.2</v>
      </c>
      <c r="E14" s="4">
        <v>8054.29</v>
      </c>
      <c r="F14" s="14">
        <f t="shared" si="0"/>
        <v>26.488101502275775</v>
      </c>
    </row>
    <row r="15" spans="1:6" ht="12.75">
      <c r="A15" s="12" t="s">
        <v>45</v>
      </c>
      <c r="B15" s="12" t="s">
        <v>49</v>
      </c>
      <c r="C15" s="3" t="s">
        <v>10</v>
      </c>
      <c r="D15" s="4">
        <v>0</v>
      </c>
      <c r="E15" s="4">
        <v>0</v>
      </c>
      <c r="F15" s="14">
        <v>0</v>
      </c>
    </row>
    <row r="16" spans="1:6" ht="12.75">
      <c r="A16" s="12" t="s">
        <v>45</v>
      </c>
      <c r="B16" s="12" t="s">
        <v>50</v>
      </c>
      <c r="C16" s="3" t="s">
        <v>11</v>
      </c>
      <c r="D16" s="4">
        <v>1495</v>
      </c>
      <c r="E16" s="4">
        <v>0</v>
      </c>
      <c r="F16" s="14">
        <f t="shared" si="0"/>
        <v>0</v>
      </c>
    </row>
    <row r="17" spans="1:6" ht="12.75">
      <c r="A17" s="12" t="s">
        <v>45</v>
      </c>
      <c r="B17" s="12" t="s">
        <v>51</v>
      </c>
      <c r="C17" s="3" t="s">
        <v>12</v>
      </c>
      <c r="D17" s="4">
        <v>4913.6</v>
      </c>
      <c r="E17" s="4">
        <v>864.2</v>
      </c>
      <c r="F17" s="14">
        <f t="shared" si="0"/>
        <v>17.58791924454575</v>
      </c>
    </row>
    <row r="18" spans="1:6" s="1" customFormat="1" ht="12.75">
      <c r="A18" s="11" t="s">
        <v>46</v>
      </c>
      <c r="B18" s="11" t="s">
        <v>54</v>
      </c>
      <c r="C18" s="7" t="s">
        <v>13</v>
      </c>
      <c r="D18" s="8">
        <f>D19</f>
        <v>1562.6</v>
      </c>
      <c r="E18" s="8">
        <f>E19</f>
        <v>390.65</v>
      </c>
      <c r="F18" s="8">
        <f t="shared" si="0"/>
        <v>25</v>
      </c>
    </row>
    <row r="19" spans="1:6" ht="12.75">
      <c r="A19" s="12" t="s">
        <v>46</v>
      </c>
      <c r="B19" s="12" t="s">
        <v>47</v>
      </c>
      <c r="C19" s="3" t="s">
        <v>14</v>
      </c>
      <c r="D19" s="4">
        <v>1562.6</v>
      </c>
      <c r="E19" s="4">
        <v>390.65</v>
      </c>
      <c r="F19" s="14">
        <f t="shared" si="0"/>
        <v>25</v>
      </c>
    </row>
    <row r="20" spans="1:6" s="1" customFormat="1" ht="26.25" customHeight="1">
      <c r="A20" s="11" t="s">
        <v>47</v>
      </c>
      <c r="B20" s="11" t="s">
        <v>54</v>
      </c>
      <c r="C20" s="7" t="s">
        <v>15</v>
      </c>
      <c r="D20" s="8">
        <f>D21+D22</f>
        <v>796</v>
      </c>
      <c r="E20" s="8">
        <f>E21</f>
        <v>0</v>
      </c>
      <c r="F20" s="8">
        <f t="shared" si="0"/>
        <v>0</v>
      </c>
    </row>
    <row r="21" spans="1:6" ht="25.5" customHeight="1">
      <c r="A21" s="12" t="s">
        <v>47</v>
      </c>
      <c r="B21" s="12" t="s">
        <v>55</v>
      </c>
      <c r="C21" s="3" t="s">
        <v>16</v>
      </c>
      <c r="D21" s="4">
        <v>200</v>
      </c>
      <c r="E21" s="4">
        <v>0</v>
      </c>
      <c r="F21" s="14">
        <f t="shared" si="0"/>
        <v>0</v>
      </c>
    </row>
    <row r="22" spans="1:6" s="2" customFormat="1" ht="12.75" customHeight="1">
      <c r="A22" s="12" t="s">
        <v>47</v>
      </c>
      <c r="B22" s="12" t="s">
        <v>59</v>
      </c>
      <c r="C22" s="3" t="s">
        <v>66</v>
      </c>
      <c r="D22" s="4">
        <v>596</v>
      </c>
      <c r="E22" s="4">
        <v>0</v>
      </c>
      <c r="F22" s="14">
        <f aca="true" t="shared" si="1" ref="F22">E22/D22*100</f>
        <v>0</v>
      </c>
    </row>
    <row r="23" spans="1:6" s="1" customFormat="1" ht="12.75">
      <c r="A23" s="11" t="s">
        <v>48</v>
      </c>
      <c r="B23" s="11" t="s">
        <v>54</v>
      </c>
      <c r="C23" s="7" t="s">
        <v>17</v>
      </c>
      <c r="D23" s="8">
        <f>D24+D25+D26</f>
        <v>49793.600000000006</v>
      </c>
      <c r="E23" s="8">
        <f>E24+E25+E26</f>
        <v>6403.14</v>
      </c>
      <c r="F23" s="8">
        <f t="shared" si="0"/>
        <v>12.859363452331221</v>
      </c>
    </row>
    <row r="24" spans="1:6" ht="12.75">
      <c r="A24" s="12" t="s">
        <v>48</v>
      </c>
      <c r="B24" s="12" t="s">
        <v>56</v>
      </c>
      <c r="C24" s="3" t="s">
        <v>18</v>
      </c>
      <c r="D24" s="4">
        <v>1351.8</v>
      </c>
      <c r="E24" s="4">
        <v>0</v>
      </c>
      <c r="F24" s="14">
        <f t="shared" si="0"/>
        <v>0</v>
      </c>
    </row>
    <row r="25" spans="1:6" ht="12.75">
      <c r="A25" s="12" t="s">
        <v>48</v>
      </c>
      <c r="B25" s="12" t="s">
        <v>55</v>
      </c>
      <c r="C25" s="3" t="s">
        <v>19</v>
      </c>
      <c r="D25" s="4">
        <v>47779</v>
      </c>
      <c r="E25" s="4">
        <v>6390.25</v>
      </c>
      <c r="F25" s="14">
        <f t="shared" si="0"/>
        <v>13.374599719542058</v>
      </c>
    </row>
    <row r="26" spans="1:6" ht="12.75">
      <c r="A26" s="12" t="s">
        <v>48</v>
      </c>
      <c r="B26" s="12" t="s">
        <v>57</v>
      </c>
      <c r="C26" s="3" t="s">
        <v>20</v>
      </c>
      <c r="D26" s="4">
        <v>662.8</v>
      </c>
      <c r="E26" s="4">
        <v>12.89</v>
      </c>
      <c r="F26" s="14">
        <f t="shared" si="0"/>
        <v>1.9447797223898615</v>
      </c>
    </row>
    <row r="27" spans="1:6" s="1" customFormat="1" ht="12.75" customHeight="1">
      <c r="A27" s="11" t="s">
        <v>56</v>
      </c>
      <c r="B27" s="11" t="s">
        <v>54</v>
      </c>
      <c r="C27" s="7" t="s">
        <v>21</v>
      </c>
      <c r="D27" s="8">
        <f>D28+D29+D30</f>
        <v>7983.4</v>
      </c>
      <c r="E27" s="8">
        <f>E28+E29+E30</f>
        <v>1613.75</v>
      </c>
      <c r="F27" s="8">
        <f t="shared" si="0"/>
        <v>20.213818673748026</v>
      </c>
    </row>
    <row r="28" spans="1:6" ht="12.75">
      <c r="A28" s="12" t="s">
        <v>56</v>
      </c>
      <c r="B28" s="12" t="s">
        <v>46</v>
      </c>
      <c r="C28" s="3" t="s">
        <v>22</v>
      </c>
      <c r="D28" s="4">
        <v>1824</v>
      </c>
      <c r="E28" s="4">
        <v>0</v>
      </c>
      <c r="F28" s="14">
        <f t="shared" si="0"/>
        <v>0</v>
      </c>
    </row>
    <row r="29" spans="1:6" ht="12.75">
      <c r="A29" s="12" t="s">
        <v>56</v>
      </c>
      <c r="B29" s="12" t="s">
        <v>47</v>
      </c>
      <c r="C29" s="3" t="s">
        <v>23</v>
      </c>
      <c r="D29" s="4">
        <v>6055</v>
      </c>
      <c r="E29" s="4">
        <v>1513.75</v>
      </c>
      <c r="F29" s="14">
        <f t="shared" si="0"/>
        <v>25</v>
      </c>
    </row>
    <row r="30" spans="1:6" ht="12.75" customHeight="1">
      <c r="A30" s="12" t="s">
        <v>56</v>
      </c>
      <c r="B30" s="12" t="s">
        <v>56</v>
      </c>
      <c r="C30" s="3" t="s">
        <v>24</v>
      </c>
      <c r="D30" s="4">
        <v>104.4</v>
      </c>
      <c r="E30" s="4">
        <v>100</v>
      </c>
      <c r="F30" s="14">
        <f t="shared" si="0"/>
        <v>95.78544061302682</v>
      </c>
    </row>
    <row r="31" spans="1:6" s="1" customFormat="1" ht="12.75">
      <c r="A31" s="11" t="s">
        <v>49</v>
      </c>
      <c r="B31" s="11" t="s">
        <v>54</v>
      </c>
      <c r="C31" s="7" t="s">
        <v>28</v>
      </c>
      <c r="D31" s="8">
        <f>D32+D33+D34+D35</f>
        <v>368803.5</v>
      </c>
      <c r="E31" s="8">
        <f>E32+E33+E34+E35</f>
        <v>66628.45</v>
      </c>
      <c r="F31" s="8">
        <f t="shared" si="0"/>
        <v>18.066111086255958</v>
      </c>
    </row>
    <row r="32" spans="1:6" ht="12.75">
      <c r="A32" s="12" t="s">
        <v>49</v>
      </c>
      <c r="B32" s="12" t="s">
        <v>45</v>
      </c>
      <c r="C32" s="3" t="s">
        <v>29</v>
      </c>
      <c r="D32" s="4">
        <v>63098.5</v>
      </c>
      <c r="E32" s="4">
        <v>11040.4</v>
      </c>
      <c r="F32" s="14">
        <f t="shared" si="0"/>
        <v>17.497087886399836</v>
      </c>
    </row>
    <row r="33" spans="1:6" ht="12.75">
      <c r="A33" s="12" t="s">
        <v>49</v>
      </c>
      <c r="B33" s="12" t="s">
        <v>46</v>
      </c>
      <c r="C33" s="3" t="s">
        <v>30</v>
      </c>
      <c r="D33" s="4">
        <v>282440.8</v>
      </c>
      <c r="E33" s="4">
        <v>52445.93</v>
      </c>
      <c r="F33" s="14">
        <f t="shared" si="0"/>
        <v>18.56882220982238</v>
      </c>
    </row>
    <row r="34" spans="1:6" ht="12.75">
      <c r="A34" s="12" t="s">
        <v>49</v>
      </c>
      <c r="B34" s="12" t="s">
        <v>49</v>
      </c>
      <c r="C34" s="3" t="s">
        <v>31</v>
      </c>
      <c r="D34" s="4">
        <v>8473</v>
      </c>
      <c r="E34" s="4">
        <v>210.2</v>
      </c>
      <c r="F34" s="14">
        <f t="shared" si="0"/>
        <v>2.480821432786498</v>
      </c>
    </row>
    <row r="35" spans="1:6" ht="12.75">
      <c r="A35" s="12" t="s">
        <v>49</v>
      </c>
      <c r="B35" s="12" t="s">
        <v>55</v>
      </c>
      <c r="C35" s="3" t="s">
        <v>32</v>
      </c>
      <c r="D35" s="4">
        <v>14791.2</v>
      </c>
      <c r="E35" s="4">
        <v>2931.92</v>
      </c>
      <c r="F35" s="14">
        <f t="shared" si="0"/>
        <v>19.822056357834388</v>
      </c>
    </row>
    <row r="36" spans="1:6" ht="12.75">
      <c r="A36" s="13" t="s">
        <v>58</v>
      </c>
      <c r="B36" s="13" t="s">
        <v>54</v>
      </c>
      <c r="C36" s="7" t="s">
        <v>33</v>
      </c>
      <c r="D36" s="8">
        <f>D37+D38</f>
        <v>44994.6</v>
      </c>
      <c r="E36" s="8">
        <f>E37+E38</f>
        <v>12413.85</v>
      </c>
      <c r="F36" s="8">
        <f t="shared" si="0"/>
        <v>27.589644090624212</v>
      </c>
    </row>
    <row r="37" spans="1:6" ht="12.75">
      <c r="A37" s="12" t="s">
        <v>58</v>
      </c>
      <c r="B37" s="12" t="s">
        <v>45</v>
      </c>
      <c r="C37" s="3" t="s">
        <v>34</v>
      </c>
      <c r="D37" s="4">
        <v>41157.5</v>
      </c>
      <c r="E37" s="4">
        <v>11493</v>
      </c>
      <c r="F37" s="14">
        <f t="shared" si="0"/>
        <v>27.924436615440683</v>
      </c>
    </row>
    <row r="38" spans="1:6" ht="12.75">
      <c r="A38" s="12" t="s">
        <v>58</v>
      </c>
      <c r="B38" s="12" t="s">
        <v>48</v>
      </c>
      <c r="C38" s="3" t="s">
        <v>35</v>
      </c>
      <c r="D38" s="4">
        <v>3837.1</v>
      </c>
      <c r="E38" s="4">
        <v>920.85</v>
      </c>
      <c r="F38" s="14">
        <f t="shared" si="0"/>
        <v>23.998592687185635</v>
      </c>
    </row>
    <row r="39" spans="1:6" ht="12.75">
      <c r="A39" s="13" t="s">
        <v>59</v>
      </c>
      <c r="B39" s="13" t="s">
        <v>54</v>
      </c>
      <c r="C39" s="7" t="s">
        <v>36</v>
      </c>
      <c r="D39" s="8">
        <f>D40+D41+D42</f>
        <v>40565.5</v>
      </c>
      <c r="E39" s="8">
        <f>E40+E41+E42</f>
        <v>5958.5</v>
      </c>
      <c r="F39" s="8">
        <f t="shared" si="0"/>
        <v>14.688590058054258</v>
      </c>
    </row>
    <row r="40" spans="1:6" ht="12.75">
      <c r="A40" s="12" t="s">
        <v>59</v>
      </c>
      <c r="B40" s="12" t="s">
        <v>45</v>
      </c>
      <c r="C40" s="3" t="s">
        <v>37</v>
      </c>
      <c r="D40" s="4">
        <v>600</v>
      </c>
      <c r="E40" s="4">
        <v>128.84</v>
      </c>
      <c r="F40" s="14">
        <f t="shared" si="0"/>
        <v>21.473333333333333</v>
      </c>
    </row>
    <row r="41" spans="1:6" ht="12.75">
      <c r="A41" s="12" t="s">
        <v>59</v>
      </c>
      <c r="B41" s="12" t="s">
        <v>47</v>
      </c>
      <c r="C41" s="3" t="s">
        <v>38</v>
      </c>
      <c r="D41" s="4">
        <v>13046.8</v>
      </c>
      <c r="E41" s="4">
        <v>1638.26</v>
      </c>
      <c r="F41" s="14">
        <f t="shared" si="0"/>
        <v>12.556795536070148</v>
      </c>
    </row>
    <row r="42" spans="1:6" ht="12.75">
      <c r="A42" s="12" t="s">
        <v>59</v>
      </c>
      <c r="B42" s="12" t="s">
        <v>48</v>
      </c>
      <c r="C42" s="3" t="s">
        <v>39</v>
      </c>
      <c r="D42" s="4">
        <v>26918.7</v>
      </c>
      <c r="E42" s="4">
        <v>4191.4</v>
      </c>
      <c r="F42" s="14">
        <f t="shared" si="0"/>
        <v>15.570588475669329</v>
      </c>
    </row>
    <row r="43" spans="1:6" ht="12.75">
      <c r="A43" s="13" t="s">
        <v>50</v>
      </c>
      <c r="B43" s="13" t="s">
        <v>54</v>
      </c>
      <c r="C43" s="7" t="s">
        <v>40</v>
      </c>
      <c r="D43" s="8">
        <f>D44</f>
        <v>400</v>
      </c>
      <c r="E43" s="8">
        <f>E44</f>
        <v>279.45</v>
      </c>
      <c r="F43" s="8">
        <f t="shared" si="0"/>
        <v>69.8625</v>
      </c>
    </row>
    <row r="44" spans="1:6" ht="12.75">
      <c r="A44" s="12" t="s">
        <v>50</v>
      </c>
      <c r="B44" s="12" t="s">
        <v>45</v>
      </c>
      <c r="C44" s="3" t="s">
        <v>41</v>
      </c>
      <c r="D44" s="4">
        <v>400</v>
      </c>
      <c r="E44" s="4">
        <v>279.45</v>
      </c>
      <c r="F44" s="14">
        <f t="shared" si="0"/>
        <v>69.8625</v>
      </c>
    </row>
    <row r="45" spans="1:6" ht="12.75">
      <c r="A45" s="13" t="s">
        <v>57</v>
      </c>
      <c r="B45" s="13" t="s">
        <v>54</v>
      </c>
      <c r="C45" s="7" t="s">
        <v>2</v>
      </c>
      <c r="D45" s="8">
        <f>D46</f>
        <v>350</v>
      </c>
      <c r="E45" s="8">
        <f>E46</f>
        <v>175</v>
      </c>
      <c r="F45" s="8">
        <f t="shared" si="0"/>
        <v>50</v>
      </c>
    </row>
    <row r="46" spans="1:6" s="17" customFormat="1" ht="12.75">
      <c r="A46" s="15" t="s">
        <v>57</v>
      </c>
      <c r="B46" s="15" t="s">
        <v>46</v>
      </c>
      <c r="C46" s="16" t="s">
        <v>62</v>
      </c>
      <c r="D46" s="14">
        <v>350</v>
      </c>
      <c r="E46" s="14">
        <v>175</v>
      </c>
      <c r="F46" s="14">
        <f t="shared" si="0"/>
        <v>50</v>
      </c>
    </row>
    <row r="47" spans="1:6" ht="25.5">
      <c r="A47" s="13" t="s">
        <v>60</v>
      </c>
      <c r="B47" s="13" t="s">
        <v>54</v>
      </c>
      <c r="C47" s="7" t="s">
        <v>42</v>
      </c>
      <c r="D47" s="8">
        <f>D48+D49+D50</f>
        <v>14655.65</v>
      </c>
      <c r="E47" s="8">
        <f>E48+E49+E50</f>
        <v>4321.37</v>
      </c>
      <c r="F47" s="8">
        <f t="shared" si="0"/>
        <v>29.48603439629085</v>
      </c>
    </row>
    <row r="48" spans="1:6" ht="25.5">
      <c r="A48" s="12" t="s">
        <v>60</v>
      </c>
      <c r="B48" s="12" t="s">
        <v>45</v>
      </c>
      <c r="C48" s="3" t="s">
        <v>43</v>
      </c>
      <c r="D48" s="4">
        <v>12198.4</v>
      </c>
      <c r="E48" s="4">
        <v>3049.58</v>
      </c>
      <c r="F48" s="14">
        <f t="shared" si="0"/>
        <v>24.99983604407135</v>
      </c>
    </row>
    <row r="49" spans="1:6" ht="12.75">
      <c r="A49" s="12" t="s">
        <v>60</v>
      </c>
      <c r="B49" s="12" t="s">
        <v>46</v>
      </c>
      <c r="C49" s="3" t="s">
        <v>63</v>
      </c>
      <c r="D49" s="4">
        <v>1580.6</v>
      </c>
      <c r="E49" s="4">
        <v>395.14</v>
      </c>
      <c r="F49" s="14">
        <f t="shared" si="0"/>
        <v>24.99936732886246</v>
      </c>
    </row>
    <row r="50" spans="1:6" ht="12.75">
      <c r="A50" s="12" t="s">
        <v>60</v>
      </c>
      <c r="B50" s="12" t="s">
        <v>47</v>
      </c>
      <c r="C50" s="3" t="s">
        <v>44</v>
      </c>
      <c r="D50" s="4">
        <v>876.65</v>
      </c>
      <c r="E50" s="4">
        <v>876.65</v>
      </c>
      <c r="F50" s="14">
        <f t="shared" si="0"/>
        <v>100</v>
      </c>
    </row>
  </sheetData>
  <mergeCells count="9">
    <mergeCell ref="A3:F3"/>
    <mergeCell ref="A9:A10"/>
    <mergeCell ref="B9:B10"/>
    <mergeCell ref="A4:F4"/>
    <mergeCell ref="A5:F5"/>
    <mergeCell ref="A6:F6"/>
    <mergeCell ref="C9:C10"/>
    <mergeCell ref="C8:F8"/>
    <mergeCell ref="D9:F9"/>
  </mergeCells>
  <printOptions horizontalCentered="1"/>
  <pageMargins left="0" right="0" top="0.3937007874015748" bottom="0.3937007874015748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Venera</cp:lastModifiedBy>
  <cp:lastPrinted>2017-04-07T05:12:26Z</cp:lastPrinted>
  <dcterms:created xsi:type="dcterms:W3CDTF">2016-09-14T11:01:57Z</dcterms:created>
  <dcterms:modified xsi:type="dcterms:W3CDTF">2017-09-26T13:15:36Z</dcterms:modified>
  <cp:category/>
  <cp:version/>
  <cp:contentType/>
  <cp:contentStatus/>
</cp:coreProperties>
</file>